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UBRAJIT\Subrajit_Share\MIS REPORT\"/>
    </mc:Choice>
  </mc:AlternateContent>
  <bookViews>
    <workbookView xWindow="0" yWindow="0" windowWidth="17460" windowHeight="3390"/>
  </bookViews>
  <sheets>
    <sheet name="Sheet1" sheetId="2" r:id="rId1"/>
  </sheets>
  <definedNames>
    <definedName name="_xlnm.Print_Titles" localSheetId="0">Sheet1!$35:$35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G13" i="2" s="1"/>
  <c r="F14" i="2"/>
  <c r="G14" i="2" s="1"/>
  <c r="F15" i="2"/>
  <c r="G15" i="2" s="1"/>
  <c r="F12" i="2"/>
  <c r="G12" i="2" s="1"/>
  <c r="D30" i="2" l="1"/>
  <c r="I25" i="2" l="1"/>
  <c r="I26" i="2"/>
</calcChain>
</file>

<file path=xl/sharedStrings.xml><?xml version="1.0" encoding="utf-8"?>
<sst xmlns="http://schemas.openxmlformats.org/spreadsheetml/2006/main" count="102" uniqueCount="83">
  <si>
    <t>Sl.
No.</t>
  </si>
  <si>
    <t>Date of energization</t>
  </si>
  <si>
    <t>TPCODL</t>
  </si>
  <si>
    <t>Duration of interruption</t>
  </si>
  <si>
    <t>(i) Discom Demand during the month:</t>
  </si>
  <si>
    <t>Name of Generator</t>
  </si>
  <si>
    <t>PAFM%</t>
  </si>
  <si>
    <t>PLF%</t>
  </si>
  <si>
    <t>OPGC Stage-II</t>
  </si>
  <si>
    <t>OPGC Stage-I</t>
  </si>
  <si>
    <t>TTPS</t>
  </si>
  <si>
    <t>VAL</t>
  </si>
  <si>
    <t>GMR</t>
  </si>
  <si>
    <t>(ii) PAFM Reports of Thermal Generators for the month:</t>
  </si>
  <si>
    <t>Remarks</t>
  </si>
  <si>
    <t>Name of the Organization
imparting training</t>
  </si>
  <si>
    <t>No. of personnel availed
training</t>
  </si>
  <si>
    <t>(B) State Energy Accounting Status</t>
  </si>
  <si>
    <t>Name of
the DISCOM</t>
  </si>
  <si>
    <t>Schedule
in MU</t>
  </si>
  <si>
    <t>Actual
in MU</t>
  </si>
  <si>
    <t>*(-) implies total charges payable by the generator     (+) implies total charges receivable by the generator</t>
  </si>
  <si>
    <t>NIL</t>
  </si>
  <si>
    <t>Name of the Forum</t>
  </si>
  <si>
    <t>Details of Regulation</t>
  </si>
  <si>
    <t>Date of
implementation</t>
  </si>
  <si>
    <t xml:space="preserve">Event </t>
  </si>
  <si>
    <t>Name of element/Grid substation</t>
  </si>
  <si>
    <t xml:space="preserve">(A) State Maximum Demand during the month: </t>
  </si>
  <si>
    <t>Sl.No.</t>
  </si>
  <si>
    <t>MVA</t>
  </si>
  <si>
    <t>MU</t>
  </si>
  <si>
    <t>MW</t>
  </si>
  <si>
    <t>Maximum
Demand
with Date &amp; Time</t>
  </si>
  <si>
    <t>Energy
Consumption including OA</t>
  </si>
  <si>
    <t xml:space="preserve">OA
Transactions 
</t>
  </si>
  <si>
    <t>Energy
Consumption excluding OA</t>
  </si>
  <si>
    <t>Average
Demand</t>
  </si>
  <si>
    <t>Deviation
(A-S)</t>
  </si>
  <si>
    <t>(i)</t>
  </si>
  <si>
    <t>(ii)</t>
  </si>
  <si>
    <t>(D) SLDC Charges : SOC/MOC Charges</t>
  </si>
  <si>
    <t>Rs.</t>
  </si>
  <si>
    <t>(F) New Elements/Grid Substations added in SCADA System</t>
  </si>
  <si>
    <t>Name of element/ Grid substation</t>
  </si>
  <si>
    <t>(E) New Elements / Grid Substations added in OPTCL Network</t>
  </si>
  <si>
    <t xml:space="preserve"> (G) Major Disturbance during the month</t>
  </si>
  <si>
    <t>TPWODL</t>
  </si>
  <si>
    <t>TPSODL</t>
  </si>
  <si>
    <t>Total Deviation
Charges in Rs.</t>
  </si>
  <si>
    <t>Name of element/Grid s/s</t>
  </si>
  <si>
    <t>TPNODL</t>
  </si>
  <si>
    <t>(iii) DSM Report For the month : APRIL 2021</t>
  </si>
  <si>
    <t>SLDC MIS REPORT FOR MAY- 2021</t>
  </si>
  <si>
    <t>220kV LILO line from 220kV Joda-TTPS Ckt-I (loc. No.206) up to dead end tower of newly constructed 220/33kV Grid S/s, Telkoi.</t>
  </si>
  <si>
    <t>132/33kV 40MVA Power Transformer-II at 132/33kV Grid S/s, Betanoti</t>
  </si>
  <si>
    <t>04.05.2021</t>
  </si>
  <si>
    <t>31.05.2021</t>
  </si>
  <si>
    <t>(C) Open Access Transaction Details during the month</t>
  </si>
  <si>
    <t>No. of OA applications processed :</t>
  </si>
  <si>
    <t>No's</t>
  </si>
  <si>
    <r>
      <t>Amount Collected during</t>
    </r>
    <r>
      <rPr>
        <b/>
        <sz val="12"/>
        <color theme="1"/>
        <rFont val="Calibri"/>
        <family val="2"/>
        <scheme val="minor"/>
      </rPr>
      <t xml:space="preserve"> May'21 :</t>
    </r>
  </si>
  <si>
    <r>
      <t xml:space="preserve">Amount billed during </t>
    </r>
    <r>
      <rPr>
        <b/>
        <sz val="12"/>
        <color theme="1"/>
        <rFont val="Calibri"/>
        <family val="2"/>
        <scheme val="minor"/>
      </rPr>
      <t>April'21:</t>
    </r>
  </si>
  <si>
    <t>MW on dt: 18.05.2021, at 23:00 Hrs</t>
  </si>
  <si>
    <t>23.05.2021</t>
  </si>
  <si>
    <t>10:15 Hrs to 11:07 Hrs</t>
  </si>
  <si>
    <t>220kV System Black-out at Joda Grid due to bursting of Y-ph CT in 220kV Joda-TSIL Ckt at Joda end</t>
  </si>
  <si>
    <t>28.05.2021</t>
  </si>
  <si>
    <t>07:45 Hrs to 13:12 Hrs</t>
  </si>
  <si>
    <t>220kV System Black-out Rengali S/Y and PH due to CVT failure in Rengali S/Y-Kaniha Ckt and snapping of Y-ph Jumper at Rengali S/Y end in 220kv Rengali S/Y-Rengali PG Ckt-II</t>
  </si>
  <si>
    <t>2563.850 on 20.05.21, 11:45</t>
  </si>
  <si>
    <t>1678.485 on 20.05.21, 23:15</t>
  </si>
  <si>
    <t>1156.231 on 18.05.21, 23:15</t>
  </si>
  <si>
    <t>612.681 on 19.05.21, 19:30</t>
  </si>
  <si>
    <t>AFTAB SOLAR,33KV</t>
  </si>
  <si>
    <t>SN MOHANTY,11KV(SOLAR)</t>
  </si>
  <si>
    <t>VIVACITY,11KV(SOLAR)</t>
  </si>
  <si>
    <t>MGM SOLAR,11KV(SOLAR)</t>
  </si>
  <si>
    <t>MAHINDRA-1,33KV(SOLAR)</t>
  </si>
  <si>
    <t>MAHINDRA-2,33KV(SOLAR)</t>
  </si>
  <si>
    <t>MAHINDRA-3,132KV(SOLAR)</t>
  </si>
  <si>
    <t>(H) New Regulations notified during the month</t>
  </si>
  <si>
    <t>(I) Training imparted to SLDC personnel during the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</si>
</sst>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"/>
    <numFmt numFmtId="165" formatCode="0.000"/>
    <numFmt numFmtId="166" formatCode="&quot;Rs.&quot;\ #,##0"/>
    <numFmt numFmtId="167" formatCode="&quot;Rs.&quot;\ 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8"/>
      <color theme="1"/>
      <name val="Arial"/>
      <family val="2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quotePrefix="1" applyFont="1" applyAlignment="1">
      <alignment vertical="top"/>
    </xf>
    <xf numFmtId="0" fontId="4" fillId="0" borderId="0" xfId="0" quotePrefix="1" applyFont="1"/>
    <xf numFmtId="0" fontId="4" fillId="0" borderId="0" xfId="0" applyFont="1"/>
    <xf numFmtId="0" fontId="6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0" fillId="0" borderId="0" xfId="0" applyFill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11" fillId="0" borderId="0" xfId="0" applyFont="1"/>
    <xf numFmtId="0" fontId="5" fillId="0" borderId="0" xfId="0" applyFont="1"/>
    <xf numFmtId="0" fontId="3" fillId="0" borderId="1" xfId="0" applyFont="1" applyFill="1" applyBorder="1" applyAlignment="1">
      <alignment horizontal="center" vertical="center"/>
    </xf>
    <xf numFmtId="1" fontId="12" fillId="0" borderId="0" xfId="0" applyNumberFormat="1" applyFont="1" applyAlignment="1">
      <alignment horizontal="left"/>
    </xf>
    <xf numFmtId="167" fontId="0" fillId="0" borderId="0" xfId="0" applyNumberFormat="1"/>
    <xf numFmtId="0" fontId="0" fillId="0" borderId="1" xfId="0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5" fontId="0" fillId="0" borderId="0" xfId="0" applyNumberFormat="1"/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/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2" fontId="14" fillId="0" borderId="0" xfId="0" applyNumberFormat="1" applyFont="1" applyFill="1"/>
    <xf numFmtId="0" fontId="12" fillId="0" borderId="0" xfId="0" applyFont="1"/>
    <xf numFmtId="0" fontId="3" fillId="0" borderId="0" xfId="0" applyFont="1" applyAlignment="1">
      <alignment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4" xfId="0" applyFont="1" applyBorder="1"/>
    <xf numFmtId="0" fontId="3" fillId="0" borderId="3" xfId="0" applyFont="1" applyBorder="1"/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 wrapText="1"/>
    </xf>
    <xf numFmtId="165" fontId="11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13" fillId="0" borderId="0" xfId="0" applyFont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85725</xdr:rowOff>
    </xdr:from>
    <xdr:to>
      <xdr:col>6</xdr:col>
      <xdr:colOff>790575</xdr:colOff>
      <xdr:row>2</xdr:row>
      <xdr:rowOff>161925</xdr:rowOff>
    </xdr:to>
    <xdr:pic>
      <xdr:nvPicPr>
        <xdr:cNvPr id="3" name="Picture 2" descr="SLDC new header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76225"/>
          <a:ext cx="7820025" cy="151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topLeftCell="A45" workbookViewId="0">
      <selection activeCell="C53" sqref="C53"/>
    </sheetView>
  </sheetViews>
  <sheetFormatPr defaultRowHeight="15" x14ac:dyDescent="0.25"/>
  <cols>
    <col min="1" max="1" width="7.42578125" customWidth="1"/>
    <col min="2" max="2" width="15.7109375" customWidth="1"/>
    <col min="3" max="3" width="27.140625" customWidth="1"/>
    <col min="4" max="4" width="15.7109375" customWidth="1"/>
    <col min="5" max="5" width="23.7109375" customWidth="1"/>
    <col min="6" max="6" width="15.7109375" customWidth="1"/>
    <col min="7" max="7" width="17.5703125" customWidth="1"/>
    <col min="8" max="8" width="10.5703125" bestFit="1" customWidth="1"/>
    <col min="9" max="9" width="14.85546875" bestFit="1" customWidth="1"/>
  </cols>
  <sheetData>
    <row r="1" spans="1:9" x14ac:dyDescent="0.25">
      <c r="A1" s="54"/>
      <c r="B1" s="54"/>
      <c r="C1" s="54"/>
      <c r="D1" s="54"/>
      <c r="E1" s="54"/>
      <c r="F1" s="54"/>
      <c r="G1" s="54"/>
    </row>
    <row r="2" spans="1:9" ht="113.25" customHeight="1" x14ac:dyDescent="0.25"/>
    <row r="4" spans="1:9" ht="29.25" customHeight="1" x14ac:dyDescent="0.25">
      <c r="A4" s="66" t="s">
        <v>53</v>
      </c>
      <c r="B4" s="66"/>
      <c r="C4" s="66"/>
      <c r="D4" s="66"/>
      <c r="E4" s="66"/>
      <c r="F4" s="66"/>
      <c r="G4" s="66"/>
    </row>
    <row r="5" spans="1:9" ht="12" customHeight="1" x14ac:dyDescent="0.25">
      <c r="A5" s="66"/>
      <c r="B5" s="66"/>
      <c r="C5" s="66"/>
      <c r="D5" s="66"/>
      <c r="E5" s="66"/>
      <c r="F5" s="66"/>
      <c r="G5" s="66"/>
    </row>
    <row r="6" spans="1:9" s="30" customFormat="1" ht="23.25" customHeight="1" x14ac:dyDescent="0.3">
      <c r="A6" s="28" t="s">
        <v>28</v>
      </c>
      <c r="B6" s="29"/>
      <c r="C6" s="29"/>
      <c r="D6" s="50">
        <v>5638.07</v>
      </c>
      <c r="E6" s="51" t="s">
        <v>63</v>
      </c>
      <c r="F6" s="29"/>
      <c r="G6" s="29"/>
    </row>
    <row r="7" spans="1:9" ht="12" customHeight="1" x14ac:dyDescent="0.25">
      <c r="A7" s="7"/>
      <c r="B7" s="7"/>
      <c r="C7" s="6"/>
      <c r="D7" s="6"/>
      <c r="E7" s="2"/>
      <c r="F7" s="2"/>
      <c r="G7" s="2"/>
    </row>
    <row r="8" spans="1:9" ht="20.100000000000001" customHeight="1" x14ac:dyDescent="0.25">
      <c r="A8" s="10" t="s">
        <v>17</v>
      </c>
      <c r="F8" s="2"/>
      <c r="G8" s="2"/>
    </row>
    <row r="9" spans="1:9" s="8" customFormat="1" ht="20.100000000000001" customHeight="1" x14ac:dyDescent="0.25">
      <c r="B9" s="23" t="s">
        <v>4</v>
      </c>
      <c r="F9" s="9"/>
      <c r="G9" s="9"/>
    </row>
    <row r="10" spans="1:9" s="24" customFormat="1" ht="47.25" x14ac:dyDescent="0.25">
      <c r="A10" s="61" t="s">
        <v>0</v>
      </c>
      <c r="B10" s="61" t="s">
        <v>18</v>
      </c>
      <c r="C10" s="21" t="s">
        <v>33</v>
      </c>
      <c r="D10" s="21" t="s">
        <v>34</v>
      </c>
      <c r="E10" s="21" t="s">
        <v>35</v>
      </c>
      <c r="F10" s="21" t="s">
        <v>36</v>
      </c>
      <c r="G10" s="21" t="s">
        <v>37</v>
      </c>
    </row>
    <row r="11" spans="1:9" ht="15.75" x14ac:dyDescent="0.25">
      <c r="A11" s="61"/>
      <c r="B11" s="61"/>
      <c r="C11" s="19" t="s">
        <v>30</v>
      </c>
      <c r="D11" s="19" t="s">
        <v>31</v>
      </c>
      <c r="E11" s="19" t="s">
        <v>31</v>
      </c>
      <c r="F11" s="19" t="s">
        <v>31</v>
      </c>
      <c r="G11" s="19" t="s">
        <v>32</v>
      </c>
    </row>
    <row r="12" spans="1:9" ht="20.100000000000001" customHeight="1" x14ac:dyDescent="0.25">
      <c r="A12" s="4">
        <v>1</v>
      </c>
      <c r="B12" s="5" t="s">
        <v>2</v>
      </c>
      <c r="C12" s="47" t="s">
        <v>71</v>
      </c>
      <c r="D12" s="42">
        <v>822.75046399999997</v>
      </c>
      <c r="E12" s="42">
        <v>38.804307000000001</v>
      </c>
      <c r="F12" s="42">
        <f>D12-E12</f>
        <v>783.94615699999997</v>
      </c>
      <c r="G12" s="42">
        <f>(F12*1000)/(31*24)</f>
        <v>1053.6910712365591</v>
      </c>
      <c r="I12" s="37"/>
    </row>
    <row r="13" spans="1:9" ht="20.100000000000001" customHeight="1" x14ac:dyDescent="0.25">
      <c r="A13" s="4">
        <v>2</v>
      </c>
      <c r="B13" s="5" t="s">
        <v>47</v>
      </c>
      <c r="C13" s="47" t="s">
        <v>70</v>
      </c>
      <c r="D13" s="42">
        <v>1200.2547589999999</v>
      </c>
      <c r="E13" s="42">
        <v>455.03449799999993</v>
      </c>
      <c r="F13" s="42">
        <f t="shared" ref="F13:F15" si="0">D13-E13</f>
        <v>745.22026099999994</v>
      </c>
      <c r="G13" s="42">
        <f t="shared" ref="G13:G15" si="1">(F13*1000)/(31*24)</f>
        <v>1001.6401357526881</v>
      </c>
      <c r="I13" s="37"/>
    </row>
    <row r="14" spans="1:9" ht="20.100000000000001" customHeight="1" x14ac:dyDescent="0.25">
      <c r="A14" s="4">
        <v>3</v>
      </c>
      <c r="B14" s="5" t="s">
        <v>51</v>
      </c>
      <c r="C14" s="47" t="s">
        <v>72</v>
      </c>
      <c r="D14" s="42">
        <v>555.055161</v>
      </c>
      <c r="E14" s="42">
        <v>144.66097000000005</v>
      </c>
      <c r="F14" s="42">
        <f t="shared" si="0"/>
        <v>410.39419099999998</v>
      </c>
      <c r="G14" s="42">
        <f t="shared" si="1"/>
        <v>551.60509543010755</v>
      </c>
      <c r="I14" s="37"/>
    </row>
    <row r="15" spans="1:9" ht="20.100000000000001" customHeight="1" x14ac:dyDescent="0.25">
      <c r="A15" s="4">
        <v>4</v>
      </c>
      <c r="B15" s="5" t="s">
        <v>48</v>
      </c>
      <c r="C15" s="47" t="s">
        <v>73</v>
      </c>
      <c r="D15" s="42">
        <v>353.757611</v>
      </c>
      <c r="E15" s="42">
        <v>15.403492708300002</v>
      </c>
      <c r="F15" s="42">
        <f t="shared" si="0"/>
        <v>338.35411829169999</v>
      </c>
      <c r="G15" s="42">
        <f t="shared" si="1"/>
        <v>454.77704071465047</v>
      </c>
      <c r="I15" s="37"/>
    </row>
    <row r="16" spans="1:9" s="8" customFormat="1" ht="29.25" customHeight="1" x14ac:dyDescent="0.25">
      <c r="A16" s="22"/>
      <c r="B16" s="23" t="s">
        <v>13</v>
      </c>
      <c r="G16" s="9"/>
    </row>
    <row r="17" spans="1:9" ht="21" customHeight="1" x14ac:dyDescent="0.25">
      <c r="A17" s="20" t="s">
        <v>29</v>
      </c>
      <c r="B17" s="69" t="s">
        <v>5</v>
      </c>
      <c r="C17" s="69"/>
      <c r="D17" s="67" t="s">
        <v>6</v>
      </c>
      <c r="E17" s="67"/>
      <c r="F17" s="67" t="s">
        <v>7</v>
      </c>
      <c r="G17" s="67"/>
    </row>
    <row r="18" spans="1:9" s="8" customFormat="1" ht="16.5" customHeight="1" x14ac:dyDescent="0.25">
      <c r="A18" s="18">
        <v>1</v>
      </c>
      <c r="B18" s="70" t="s">
        <v>9</v>
      </c>
      <c r="C18" s="70"/>
      <c r="D18" s="68">
        <v>77.078999999999994</v>
      </c>
      <c r="E18" s="68"/>
      <c r="F18" s="68">
        <v>77.016000000000005</v>
      </c>
      <c r="G18" s="68"/>
    </row>
    <row r="19" spans="1:9" s="8" customFormat="1" ht="16.5" customHeight="1" x14ac:dyDescent="0.25">
      <c r="A19" s="18">
        <v>2</v>
      </c>
      <c r="B19" s="70" t="s">
        <v>8</v>
      </c>
      <c r="C19" s="70"/>
      <c r="D19" s="68">
        <v>95.105999999999995</v>
      </c>
      <c r="E19" s="68"/>
      <c r="F19" s="68">
        <v>91.600999999999999</v>
      </c>
      <c r="G19" s="68"/>
    </row>
    <row r="20" spans="1:9" s="8" customFormat="1" ht="16.5" customHeight="1" x14ac:dyDescent="0.25">
      <c r="A20" s="18">
        <v>3</v>
      </c>
      <c r="B20" s="70" t="s">
        <v>10</v>
      </c>
      <c r="C20" s="70"/>
      <c r="D20" s="68">
        <v>0</v>
      </c>
      <c r="E20" s="68"/>
      <c r="F20" s="68">
        <v>0</v>
      </c>
      <c r="G20" s="68"/>
    </row>
    <row r="21" spans="1:9" s="8" customFormat="1" ht="16.5" customHeight="1" x14ac:dyDescent="0.25">
      <c r="A21" s="18">
        <v>4</v>
      </c>
      <c r="B21" s="70" t="s">
        <v>11</v>
      </c>
      <c r="C21" s="70"/>
      <c r="D21" s="73">
        <v>51.069000000000003</v>
      </c>
      <c r="E21" s="74"/>
      <c r="F21" s="68">
        <v>50.978000000000002</v>
      </c>
      <c r="G21" s="68"/>
    </row>
    <row r="22" spans="1:9" s="8" customFormat="1" ht="16.5" customHeight="1" x14ac:dyDescent="0.25">
      <c r="A22" s="18">
        <v>5</v>
      </c>
      <c r="B22" s="70" t="s">
        <v>12</v>
      </c>
      <c r="C22" s="70"/>
      <c r="D22" s="68">
        <v>95.016000000000005</v>
      </c>
      <c r="E22" s="68"/>
      <c r="F22" s="68">
        <v>91.495999999999995</v>
      </c>
      <c r="G22" s="68"/>
    </row>
    <row r="23" spans="1:9" ht="24" customHeight="1" x14ac:dyDescent="0.25">
      <c r="A23" s="1"/>
      <c r="B23" s="23" t="s">
        <v>52</v>
      </c>
      <c r="C23" s="2"/>
      <c r="D23" s="2"/>
      <c r="E23" s="2"/>
      <c r="F23" s="2"/>
      <c r="G23" s="2"/>
    </row>
    <row r="24" spans="1:9" s="24" customFormat="1" ht="31.5" x14ac:dyDescent="0.25">
      <c r="A24" s="20" t="s">
        <v>29</v>
      </c>
      <c r="B24" s="55" t="s">
        <v>5</v>
      </c>
      <c r="C24" s="72"/>
      <c r="D24" s="43" t="s">
        <v>19</v>
      </c>
      <c r="E24" s="43" t="s">
        <v>20</v>
      </c>
      <c r="F24" s="43" t="s">
        <v>38</v>
      </c>
      <c r="G24" s="43" t="s">
        <v>49</v>
      </c>
    </row>
    <row r="25" spans="1:9" ht="20.100000000000001" customHeight="1" x14ac:dyDescent="0.25">
      <c r="A25" s="4">
        <v>1</v>
      </c>
      <c r="B25" s="64" t="s">
        <v>8</v>
      </c>
      <c r="C25" s="65"/>
      <c r="D25" s="44">
        <v>419.14049999999997</v>
      </c>
      <c r="E25" s="44">
        <v>421.46542919900008</v>
      </c>
      <c r="F25" s="44">
        <v>2.3249291990000147</v>
      </c>
      <c r="G25" s="45">
        <v>3165434.7367042149</v>
      </c>
      <c r="I25" s="33">
        <f t="shared" ref="I25" si="2">G25/(F25*1000000)</f>
        <v>1.3615187671373878</v>
      </c>
    </row>
    <row r="26" spans="1:9" ht="20.100000000000001" customHeight="1" x14ac:dyDescent="0.25">
      <c r="A26" s="4">
        <v>2</v>
      </c>
      <c r="B26" s="64" t="s">
        <v>12</v>
      </c>
      <c r="C26" s="65"/>
      <c r="D26" s="44">
        <v>230.70442218750026</v>
      </c>
      <c r="E26" s="44">
        <v>233.24769999999995</v>
      </c>
      <c r="F26" s="44">
        <v>2.5432778124998023</v>
      </c>
      <c r="G26" s="45">
        <v>7220977.3747996856</v>
      </c>
      <c r="I26" s="33">
        <f>G26/(F26*1000000)</f>
        <v>2.8392405026732588</v>
      </c>
    </row>
    <row r="27" spans="1:9" ht="16.5" customHeight="1" x14ac:dyDescent="0.25">
      <c r="A27" s="13"/>
      <c r="B27" s="13" t="s">
        <v>21</v>
      </c>
      <c r="C27" s="6"/>
      <c r="D27" s="6"/>
      <c r="E27" s="6"/>
      <c r="F27" s="6"/>
      <c r="G27" s="2"/>
    </row>
    <row r="28" spans="1:9" ht="16.5" customHeight="1" x14ac:dyDescent="0.25">
      <c r="A28" s="13"/>
      <c r="B28" s="13"/>
      <c r="C28" s="6"/>
      <c r="D28" s="6"/>
      <c r="E28" s="6"/>
      <c r="F28" s="6"/>
      <c r="G28" s="2"/>
    </row>
    <row r="29" spans="1:9" ht="20.100000000000001" customHeight="1" x14ac:dyDescent="0.25">
      <c r="A29" s="10" t="s">
        <v>58</v>
      </c>
      <c r="B29" s="2"/>
      <c r="C29" s="2"/>
      <c r="D29" s="2"/>
      <c r="E29" s="2"/>
      <c r="F29" s="2"/>
      <c r="G29" s="2"/>
    </row>
    <row r="30" spans="1:9" ht="20.100000000000001" customHeight="1" x14ac:dyDescent="0.25">
      <c r="A30" s="48"/>
      <c r="B30" s="2" t="s">
        <v>59</v>
      </c>
      <c r="C30" s="2"/>
      <c r="D30" s="49">
        <f>343+47+273</f>
        <v>663</v>
      </c>
      <c r="E30" s="1" t="s">
        <v>60</v>
      </c>
    </row>
    <row r="31" spans="1:9" ht="20.100000000000001" customHeight="1" x14ac:dyDescent="0.3">
      <c r="A31" s="12" t="s">
        <v>41</v>
      </c>
      <c r="G31" s="2"/>
    </row>
    <row r="32" spans="1:9" s="2" customFormat="1" ht="20.100000000000001" customHeight="1" x14ac:dyDescent="0.25">
      <c r="A32" s="26" t="s">
        <v>39</v>
      </c>
      <c r="B32" s="2" t="s">
        <v>62</v>
      </c>
      <c r="D32" s="27" t="s">
        <v>42</v>
      </c>
      <c r="E32" s="32">
        <v>9089168.9600000009</v>
      </c>
    </row>
    <row r="33" spans="1:7" s="2" customFormat="1" ht="20.100000000000001" customHeight="1" x14ac:dyDescent="0.25">
      <c r="A33" s="26" t="s">
        <v>40</v>
      </c>
      <c r="B33" s="2" t="s">
        <v>61</v>
      </c>
      <c r="D33" s="27" t="s">
        <v>42</v>
      </c>
      <c r="E33" s="32">
        <v>8539238.6400000006</v>
      </c>
    </row>
    <row r="34" spans="1:7" s="2" customFormat="1" ht="20.100000000000001" customHeight="1" x14ac:dyDescent="0.25">
      <c r="A34" s="26"/>
      <c r="D34" s="27"/>
      <c r="E34" s="32"/>
    </row>
    <row r="35" spans="1:7" ht="12" customHeight="1" x14ac:dyDescent="0.25">
      <c r="G35" s="2"/>
    </row>
    <row r="36" spans="1:7" ht="27" customHeight="1" x14ac:dyDescent="0.3">
      <c r="A36" s="12" t="s">
        <v>45</v>
      </c>
      <c r="B36" s="2"/>
      <c r="C36" s="2"/>
      <c r="D36" s="2"/>
      <c r="E36" s="2"/>
      <c r="F36" s="2"/>
      <c r="G36" s="2"/>
    </row>
    <row r="37" spans="1:7" ht="9.75" customHeight="1" x14ac:dyDescent="0.3">
      <c r="A37" s="12"/>
      <c r="B37" s="2"/>
      <c r="C37" s="2"/>
      <c r="D37" s="2"/>
      <c r="E37" s="2"/>
      <c r="F37" s="2"/>
      <c r="G37" s="2"/>
    </row>
    <row r="38" spans="1:7" ht="31.5" x14ac:dyDescent="0.25">
      <c r="A38" s="20" t="s">
        <v>29</v>
      </c>
      <c r="B38" s="20" t="s">
        <v>1</v>
      </c>
      <c r="C38" s="61" t="s">
        <v>27</v>
      </c>
      <c r="D38" s="61"/>
      <c r="E38" s="61"/>
      <c r="F38" s="61"/>
      <c r="G38" s="61"/>
    </row>
    <row r="39" spans="1:7" ht="27.75" customHeight="1" x14ac:dyDescent="0.25">
      <c r="A39" s="38">
        <v>1</v>
      </c>
      <c r="B39" s="38" t="s">
        <v>56</v>
      </c>
      <c r="C39" s="75" t="s">
        <v>54</v>
      </c>
      <c r="D39" s="76"/>
      <c r="E39" s="76"/>
      <c r="F39" s="76"/>
      <c r="G39" s="77"/>
    </row>
    <row r="40" spans="1:7" ht="27.75" customHeight="1" x14ac:dyDescent="0.25">
      <c r="A40" s="38">
        <v>2</v>
      </c>
      <c r="B40" s="38" t="s">
        <v>57</v>
      </c>
      <c r="C40" s="75" t="s">
        <v>55</v>
      </c>
      <c r="D40" s="76"/>
      <c r="E40" s="76"/>
      <c r="F40" s="76"/>
      <c r="G40" s="77"/>
    </row>
    <row r="41" spans="1:7" s="40" customFormat="1" ht="12" customHeight="1" x14ac:dyDescent="0.25">
      <c r="A41" s="39"/>
      <c r="B41" s="6"/>
      <c r="C41" s="6"/>
      <c r="D41" s="6"/>
      <c r="E41" s="6"/>
      <c r="F41" s="6"/>
      <c r="G41" s="6"/>
    </row>
    <row r="42" spans="1:7" ht="26.25" customHeight="1" x14ac:dyDescent="0.3">
      <c r="A42" s="12" t="s">
        <v>43</v>
      </c>
      <c r="B42" s="2"/>
      <c r="C42" s="2"/>
      <c r="D42" s="2"/>
      <c r="E42" s="2"/>
      <c r="F42" s="2"/>
      <c r="G42" s="2"/>
    </row>
    <row r="43" spans="1:7" ht="11.25" customHeight="1" x14ac:dyDescent="0.3">
      <c r="A43" s="12"/>
      <c r="B43" s="2"/>
      <c r="C43" s="2"/>
      <c r="D43" s="2"/>
      <c r="E43" s="2"/>
      <c r="F43" s="2"/>
      <c r="G43" s="2"/>
    </row>
    <row r="44" spans="1:7" s="24" customFormat="1" ht="26.25" customHeight="1" x14ac:dyDescent="0.25">
      <c r="A44" s="20" t="s">
        <v>29</v>
      </c>
      <c r="B44" s="92" t="s">
        <v>44</v>
      </c>
      <c r="C44" s="93"/>
      <c r="D44" s="93"/>
      <c r="E44" s="93"/>
      <c r="F44" s="93"/>
      <c r="G44" s="94"/>
    </row>
    <row r="45" spans="1:7" ht="26.25" customHeight="1" x14ac:dyDescent="0.25">
      <c r="A45" s="35">
        <v>1</v>
      </c>
      <c r="B45" s="88" t="s">
        <v>75</v>
      </c>
      <c r="C45" s="89"/>
      <c r="D45" s="89"/>
      <c r="E45" s="89"/>
      <c r="F45" s="89"/>
      <c r="G45" s="90"/>
    </row>
    <row r="46" spans="1:7" ht="26.25" customHeight="1" x14ac:dyDescent="0.25">
      <c r="A46" s="35">
        <v>2</v>
      </c>
      <c r="B46" s="88" t="s">
        <v>76</v>
      </c>
      <c r="C46" s="89"/>
      <c r="D46" s="89"/>
      <c r="E46" s="89"/>
      <c r="F46" s="89"/>
      <c r="G46" s="90"/>
    </row>
    <row r="47" spans="1:7" ht="26.25" customHeight="1" x14ac:dyDescent="0.25">
      <c r="A47" s="35">
        <v>3</v>
      </c>
      <c r="B47" s="88" t="s">
        <v>77</v>
      </c>
      <c r="C47" s="89"/>
      <c r="D47" s="89"/>
      <c r="E47" s="89"/>
      <c r="F47" s="89"/>
      <c r="G47" s="90"/>
    </row>
    <row r="48" spans="1:7" ht="26.25" customHeight="1" x14ac:dyDescent="0.25">
      <c r="A48" s="35">
        <v>4</v>
      </c>
      <c r="B48" s="88" t="s">
        <v>74</v>
      </c>
      <c r="C48" s="89"/>
      <c r="D48" s="89"/>
      <c r="E48" s="89"/>
      <c r="F48" s="89"/>
      <c r="G48" s="90"/>
    </row>
    <row r="49" spans="1:7" ht="26.25" customHeight="1" x14ac:dyDescent="0.25">
      <c r="A49" s="35">
        <v>5</v>
      </c>
      <c r="B49" s="88" t="s">
        <v>78</v>
      </c>
      <c r="C49" s="89"/>
      <c r="D49" s="89"/>
      <c r="E49" s="89"/>
      <c r="F49" s="89"/>
      <c r="G49" s="90"/>
    </row>
    <row r="50" spans="1:7" ht="26.25" customHeight="1" x14ac:dyDescent="0.25">
      <c r="A50" s="35">
        <v>6</v>
      </c>
      <c r="B50" s="88" t="s">
        <v>79</v>
      </c>
      <c r="C50" s="89"/>
      <c r="D50" s="89"/>
      <c r="E50" s="89"/>
      <c r="F50" s="89"/>
      <c r="G50" s="90"/>
    </row>
    <row r="51" spans="1:7" ht="26.25" customHeight="1" x14ac:dyDescent="0.25">
      <c r="A51" s="35">
        <v>7</v>
      </c>
      <c r="B51" s="88" t="s">
        <v>80</v>
      </c>
      <c r="C51" s="89"/>
      <c r="D51" s="89"/>
      <c r="E51" s="89"/>
      <c r="F51" s="89"/>
      <c r="G51" s="90"/>
    </row>
    <row r="52" spans="1:7" ht="26.25" customHeight="1" x14ac:dyDescent="0.25">
      <c r="A52" s="36"/>
      <c r="B52" s="91"/>
      <c r="C52" s="91"/>
      <c r="D52" s="91"/>
      <c r="E52" s="91"/>
      <c r="F52" s="91"/>
      <c r="G52" s="91"/>
    </row>
    <row r="53" spans="1:7" ht="20.100000000000001" customHeight="1" x14ac:dyDescent="0.3">
      <c r="A53" s="11" t="s">
        <v>46</v>
      </c>
      <c r="B53" s="2"/>
      <c r="C53" s="2"/>
      <c r="D53" s="6"/>
      <c r="E53" s="2"/>
      <c r="F53" s="2"/>
      <c r="G53" s="2"/>
    </row>
    <row r="54" spans="1:7" ht="11.25" customHeight="1" x14ac:dyDescent="0.3">
      <c r="A54" s="11"/>
      <c r="B54" s="2"/>
      <c r="C54" s="2"/>
      <c r="D54" s="6"/>
      <c r="E54" s="2"/>
      <c r="F54" s="2"/>
      <c r="G54" s="2"/>
    </row>
    <row r="55" spans="1:7" s="24" customFormat="1" ht="44.25" customHeight="1" x14ac:dyDescent="0.25">
      <c r="A55" s="20" t="s">
        <v>29</v>
      </c>
      <c r="B55" s="25" t="s">
        <v>50</v>
      </c>
      <c r="C55" s="55" t="s">
        <v>26</v>
      </c>
      <c r="D55" s="56"/>
      <c r="E55" s="56"/>
      <c r="F55" s="57"/>
      <c r="G55" s="21" t="s">
        <v>3</v>
      </c>
    </row>
    <row r="56" spans="1:7" ht="30.75" customHeight="1" x14ac:dyDescent="0.25">
      <c r="A56" s="3">
        <v>1</v>
      </c>
      <c r="B56" s="41" t="s">
        <v>64</v>
      </c>
      <c r="C56" s="58" t="s">
        <v>66</v>
      </c>
      <c r="D56" s="59"/>
      <c r="E56" s="59"/>
      <c r="F56" s="60"/>
      <c r="G56" s="53" t="s">
        <v>65</v>
      </c>
    </row>
    <row r="57" spans="1:7" ht="31.5" x14ac:dyDescent="0.25">
      <c r="A57" s="46">
        <v>2</v>
      </c>
      <c r="B57" s="41" t="s">
        <v>67</v>
      </c>
      <c r="C57" s="78" t="s">
        <v>69</v>
      </c>
      <c r="D57" s="78"/>
      <c r="E57" s="78"/>
      <c r="F57" s="78"/>
      <c r="G57" s="52" t="s">
        <v>68</v>
      </c>
    </row>
    <row r="58" spans="1:7" ht="12" customHeight="1" x14ac:dyDescent="0.25">
      <c r="A58" s="6"/>
      <c r="B58" s="6"/>
      <c r="C58" s="6"/>
      <c r="D58" s="6"/>
    </row>
    <row r="59" spans="1:7" ht="20.100000000000001" customHeight="1" x14ac:dyDescent="0.3">
      <c r="A59" s="12" t="s">
        <v>81</v>
      </c>
      <c r="B59" s="2"/>
      <c r="C59" s="2"/>
      <c r="D59" s="2"/>
    </row>
    <row r="60" spans="1:7" ht="12" customHeight="1" x14ac:dyDescent="0.25">
      <c r="B60" s="2"/>
      <c r="C60" s="2"/>
      <c r="D60" s="2"/>
    </row>
    <row r="61" spans="1:7" s="24" customFormat="1" ht="30.75" customHeight="1" x14ac:dyDescent="0.25">
      <c r="A61" s="20" t="s">
        <v>29</v>
      </c>
      <c r="B61" s="20" t="s">
        <v>23</v>
      </c>
      <c r="C61" s="55" t="s">
        <v>24</v>
      </c>
      <c r="D61" s="71"/>
      <c r="E61" s="71"/>
      <c r="F61" s="72"/>
      <c r="G61" s="20" t="s">
        <v>25</v>
      </c>
    </row>
    <row r="62" spans="1:7" ht="25.5" customHeight="1" x14ac:dyDescent="0.25">
      <c r="A62" s="31" t="s">
        <v>22</v>
      </c>
      <c r="B62" s="31" t="s">
        <v>22</v>
      </c>
      <c r="C62" s="82" t="s">
        <v>22</v>
      </c>
      <c r="D62" s="83"/>
      <c r="E62" s="83"/>
      <c r="F62" s="84"/>
      <c r="G62" s="31" t="s">
        <v>22</v>
      </c>
    </row>
    <row r="63" spans="1:7" s="17" customFormat="1" ht="12.75" customHeight="1" x14ac:dyDescent="0.25">
      <c r="A63" s="14"/>
      <c r="B63" s="15"/>
      <c r="C63" s="81"/>
      <c r="D63" s="81"/>
      <c r="E63" s="81"/>
      <c r="F63" s="16"/>
    </row>
    <row r="64" spans="1:7" ht="20.100000000000001" customHeight="1" x14ac:dyDescent="0.3">
      <c r="A64" s="12" t="s">
        <v>82</v>
      </c>
      <c r="B64" s="2"/>
      <c r="C64" s="2"/>
      <c r="D64" s="2"/>
    </row>
    <row r="65" spans="1:7" ht="10.5" customHeight="1" x14ac:dyDescent="0.3">
      <c r="A65" s="12"/>
      <c r="B65" s="2"/>
      <c r="C65" s="2"/>
      <c r="D65" s="2"/>
    </row>
    <row r="66" spans="1:7" s="24" customFormat="1" ht="39" customHeight="1" x14ac:dyDescent="0.25">
      <c r="A66" s="20" t="s">
        <v>29</v>
      </c>
      <c r="B66" s="62" t="s">
        <v>15</v>
      </c>
      <c r="C66" s="63"/>
      <c r="D66" s="61" t="s">
        <v>16</v>
      </c>
      <c r="E66" s="61"/>
      <c r="F66" s="69" t="s">
        <v>14</v>
      </c>
      <c r="G66" s="69"/>
    </row>
    <row r="67" spans="1:7" ht="33.75" customHeight="1" x14ac:dyDescent="0.25">
      <c r="A67" s="34" t="s">
        <v>22</v>
      </c>
      <c r="B67" s="85" t="s">
        <v>22</v>
      </c>
      <c r="C67" s="86"/>
      <c r="D67" s="80" t="s">
        <v>22</v>
      </c>
      <c r="E67" s="80"/>
      <c r="F67" s="87" t="s">
        <v>22</v>
      </c>
      <c r="G67" s="87"/>
    </row>
    <row r="68" spans="1:7" ht="17.25" x14ac:dyDescent="0.3">
      <c r="A68" s="12"/>
      <c r="B68" s="12"/>
    </row>
    <row r="69" spans="1:7" ht="45" customHeight="1" x14ac:dyDescent="0.3">
      <c r="B69" s="79"/>
      <c r="C69" s="79"/>
      <c r="D69" s="79"/>
      <c r="E69" s="79"/>
      <c r="F69" s="79"/>
      <c r="G69" s="79"/>
    </row>
  </sheetData>
  <mergeCells count="49">
    <mergeCell ref="B44:G44"/>
    <mergeCell ref="B45:G45"/>
    <mergeCell ref="B46:G46"/>
    <mergeCell ref="B47:G47"/>
    <mergeCell ref="B48:G48"/>
    <mergeCell ref="B49:G49"/>
    <mergeCell ref="B50:G50"/>
    <mergeCell ref="B51:G51"/>
    <mergeCell ref="B69:G69"/>
    <mergeCell ref="D67:E67"/>
    <mergeCell ref="C63:E63"/>
    <mergeCell ref="C62:F62"/>
    <mergeCell ref="F66:G66"/>
    <mergeCell ref="D66:E66"/>
    <mergeCell ref="B66:C66"/>
    <mergeCell ref="B67:C67"/>
    <mergeCell ref="F67:G67"/>
    <mergeCell ref="C40:G40"/>
    <mergeCell ref="C57:F57"/>
    <mergeCell ref="B10:B11"/>
    <mergeCell ref="A10:A11"/>
    <mergeCell ref="C61:F61"/>
    <mergeCell ref="D17:E17"/>
    <mergeCell ref="D18:E18"/>
    <mergeCell ref="D19:E19"/>
    <mergeCell ref="D20:E20"/>
    <mergeCell ref="D21:E21"/>
    <mergeCell ref="B22:C22"/>
    <mergeCell ref="B24:C24"/>
    <mergeCell ref="B25:C25"/>
    <mergeCell ref="F21:G21"/>
    <mergeCell ref="F22:G22"/>
    <mergeCell ref="D22:E22"/>
    <mergeCell ref="B21:C21"/>
    <mergeCell ref="C39:G39"/>
    <mergeCell ref="A1:G1"/>
    <mergeCell ref="C55:F55"/>
    <mergeCell ref="C56:F56"/>
    <mergeCell ref="C38:G38"/>
    <mergeCell ref="B26:C26"/>
    <mergeCell ref="A4:G5"/>
    <mergeCell ref="F17:G17"/>
    <mergeCell ref="F18:G18"/>
    <mergeCell ref="F19:G19"/>
    <mergeCell ref="F20:G20"/>
    <mergeCell ref="B17:C17"/>
    <mergeCell ref="B18:C18"/>
    <mergeCell ref="B19:C19"/>
    <mergeCell ref="B20:C20"/>
  </mergeCells>
  <pageMargins left="0.70866141732283505" right="0.70866141732283505" top="0.59055118110236204" bottom="0.59055118110236204" header="0.31496062992126" footer="0.31496062992126"/>
  <pageSetup paperSize="9" scale="65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 PANDA</dc:creator>
  <cp:lastModifiedBy>SLDC</cp:lastModifiedBy>
  <cp:lastPrinted>2021-06-17T12:37:26Z</cp:lastPrinted>
  <dcterms:created xsi:type="dcterms:W3CDTF">2020-11-04T05:54:08Z</dcterms:created>
  <dcterms:modified xsi:type="dcterms:W3CDTF">2021-06-17T12:37:41Z</dcterms:modified>
</cp:coreProperties>
</file>